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_NÃO USAR_BG NOS BAIRROS\"/>
    </mc:Choice>
  </mc:AlternateContent>
  <xr:revisionPtr revIDLastSave="0" documentId="13_ncr:1_{57F3F3E4-F4DB-4A78-9D40-63CD26174811}" xr6:coauthVersionLast="47" xr6:coauthVersionMax="47" xr10:uidLastSave="{00000000-0000-0000-0000-000000000000}"/>
  <bookViews>
    <workbookView xWindow="0" yWindow="0" windowWidth="19200" windowHeight="23400" tabRatio="664" activeTab="2" xr2:uid="{00000000-000D-0000-FFFF-FFFF00000000}"/>
  </bookViews>
  <sheets>
    <sheet name="COTA OURO" sheetId="4" r:id="rId1"/>
    <sheet name="COTA PRATA" sheetId="5" r:id="rId2"/>
    <sheet name="COTA BRONZE" sheetId="6" r:id="rId3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6" l="1"/>
  <c r="K15" i="6"/>
  <c r="G15" i="6"/>
  <c r="K19" i="5"/>
  <c r="K17" i="5"/>
  <c r="G17" i="5"/>
  <c r="K22" i="4"/>
  <c r="K20" i="4"/>
  <c r="G20" i="4"/>
  <c r="K14" i="6"/>
  <c r="K10" i="6"/>
  <c r="K11" i="4"/>
  <c r="K19" i="4"/>
  <c r="K16" i="5"/>
  <c r="K15" i="5"/>
  <c r="K10" i="5"/>
  <c r="K17" i="4"/>
  <c r="K18" i="4"/>
  <c r="K16" i="4"/>
  <c r="K15" i="4"/>
  <c r="K14" i="4"/>
  <c r="K13" i="4"/>
  <c r="K12" i="4"/>
  <c r="K10" i="4"/>
  <c r="K13" i="6"/>
  <c r="K12" i="6"/>
  <c r="K11" i="6"/>
  <c r="K14" i="5"/>
  <c r="K13" i="5"/>
  <c r="K12" i="5"/>
  <c r="K11" i="5"/>
</calcChain>
</file>

<file path=xl/sharedStrings.xml><?xml version="1.0" encoding="utf-8"?>
<sst xmlns="http://schemas.openxmlformats.org/spreadsheetml/2006/main" count="161" uniqueCount="48">
  <si>
    <t>Emissora</t>
  </si>
  <si>
    <t>Record Bahia</t>
  </si>
  <si>
    <t>Praça:</t>
  </si>
  <si>
    <t>São Paulo</t>
  </si>
  <si>
    <t>Evento:</t>
  </si>
  <si>
    <t>BG dos Bairros - Dezembro</t>
  </si>
  <si>
    <t>Período:</t>
  </si>
  <si>
    <t xml:space="preserve"> A definir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</si>
  <si>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</si>
  <si>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</si>
  <si>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</si>
  <si>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</si>
  <si>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</si>
  <si>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</si>
  <si>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</si>
  <si>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</si>
  <si>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</si>
  <si>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</si>
  <si>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Assinatura de 5" nas Chamadas Divulgação Rotativas</t>
  </si>
  <si>
    <t>5"</t>
  </si>
  <si>
    <t xml:space="preserve">Assinatura de 5" nas Chamadas Agradecimento </t>
  </si>
  <si>
    <t>05"</t>
  </si>
  <si>
    <t>Bahia no Ar</t>
  </si>
  <si>
    <t>Assinatura de 5" no Boletim</t>
  </si>
  <si>
    <t>Balanço Geral Ba</t>
  </si>
  <si>
    <t>Cidade Alerta Bahia</t>
  </si>
  <si>
    <t>Balanço Geral Ba ED, Sábado</t>
  </si>
  <si>
    <t>Ação Integrada</t>
  </si>
  <si>
    <t>60"</t>
  </si>
  <si>
    <t>Balanço Geral Ed. Especial Sábado</t>
  </si>
  <si>
    <t xml:space="preserve">Assinatura de Flash </t>
  </si>
  <si>
    <t>Abertura e Encerramento</t>
  </si>
  <si>
    <t>Grade Definida</t>
  </si>
  <si>
    <t>Comercial</t>
  </si>
  <si>
    <t>30"</t>
  </si>
  <si>
    <t>Total</t>
  </si>
  <si>
    <t>TOTAL</t>
  </si>
  <si>
    <t>Desconto</t>
  </si>
  <si>
    <t>Total negociado</t>
  </si>
  <si>
    <t xml:space="preserve">
Cachê da ação de merchandising não está incluso na proposta.
</t>
  </si>
  <si>
    <t>Grade definida</t>
  </si>
  <si>
    <t xml:space="preserve">Comercial </t>
  </si>
  <si>
    <t>Assinatura de 5" nas Chamadas Rotativas</t>
  </si>
  <si>
    <t xml:space="preserve">Valores referentes à tabela de preços de outubro 2025
Cachê da ação de merchandising não está incluso na proposta.
</t>
  </si>
  <si>
    <t>Valores referentes à tabela de preços de OUTUBRO 2025</t>
  </si>
  <si>
    <t xml:space="preserve">Valores referentes à tabela de preços de OUTUBRO 2025. 
</t>
  </si>
  <si>
    <t>ENTREGA COMERCIAL - 2025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</si>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</sst>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&quot;R$&quot;\ #,##0.00"/>
    <numFmt numFmtId="168" formatCode="_-[$R$-416]\ * #,##0.00_-;\-[$R$-416]\ * #,##0.00_-;_-[$R$-416]\ * &quot;-&quot;??_-;_-@_-"/>
  </numFmts>
  <fonts count="23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2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vertical="center"/>
    </xf>
    <xf numFmtId="164" fontId="8" fillId="3" borderId="5" xfId="5" applyFont="1" applyFill="1" applyBorder="1" applyAlignment="1">
      <alignment vertical="center"/>
    </xf>
    <xf numFmtId="0" fontId="3" fillId="0" borderId="0" xfId="0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8" fontId="5" fillId="4" borderId="0" xfId="0" applyNumberFormat="1" applyFont="1" applyFill="1" applyAlignment="1">
      <alignment vertical="center"/>
    </xf>
    <xf numFmtId="0" fontId="3" fillId="4" borderId="0" xfId="2" applyFont="1" applyFill="1" applyAlignment="1">
      <alignment vertical="center" wrapText="1"/>
    </xf>
    <xf numFmtId="168" fontId="3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168" fontId="9" fillId="4" borderId="0" xfId="2" applyNumberFormat="1" applyFont="1" applyFill="1" applyAlignment="1">
      <alignment vertical="center"/>
    </xf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 vertical="center"/>
    </xf>
    <xf numFmtId="4" fontId="11" fillId="0" borderId="1" xfId="5" applyNumberFormat="1" applyFont="1" applyBorder="1" applyAlignment="1">
      <alignment horizontal="center" vertical="center"/>
    </xf>
    <xf numFmtId="4" fontId="10" fillId="0" borderId="1" xfId="5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3" fontId="12" fillId="3" borderId="1" xfId="2" applyNumberFormat="1" applyFont="1" applyFill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/>
    </xf>
    <xf numFmtId="164" fontId="10" fillId="0" borderId="2" xfId="5" applyFont="1" applyBorder="1" applyAlignment="1">
      <alignment horizontal="left" vertical="center"/>
    </xf>
    <xf numFmtId="16" fontId="13" fillId="0" borderId="0" xfId="2" quotePrefix="1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3" fontId="15" fillId="3" borderId="1" xfId="2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/>
    </xf>
    <xf numFmtId="4" fontId="17" fillId="3" borderId="1" xfId="2" applyNumberFormat="1" applyFont="1" applyFill="1" applyBorder="1" applyAlignment="1">
      <alignment horizontal="center" vertical="center"/>
    </xf>
    <xf numFmtId="9" fontId="18" fillId="0" borderId="1" xfId="4" applyFont="1" applyBorder="1" applyAlignment="1">
      <alignment vertical="center"/>
    </xf>
    <xf numFmtId="165" fontId="19" fillId="0" borderId="1" xfId="1" applyFont="1" applyBorder="1" applyAlignment="1">
      <alignment vertical="center"/>
    </xf>
    <xf numFmtId="9" fontId="20" fillId="0" borderId="1" xfId="4" applyFont="1" applyBorder="1" applyAlignment="1">
      <alignment vertical="center"/>
    </xf>
    <xf numFmtId="167" fontId="19" fillId="0" borderId="1" xfId="4" applyNumberFormat="1" applyFont="1" applyBorder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/>
    </xf>
    <xf numFmtId="166" fontId="13" fillId="0" borderId="1" xfId="2" applyNumberFormat="1" applyFont="1" applyBorder="1" applyAlignment="1">
      <alignment horizontal="center" vertical="center"/>
    </xf>
    <xf numFmtId="4" fontId="12" fillId="0" borderId="1" xfId="5" applyNumberFormat="1" applyFont="1" applyBorder="1" applyAlignment="1">
      <alignment horizontal="center" vertical="center"/>
    </xf>
    <xf numFmtId="4" fontId="13" fillId="0" borderId="1" xfId="5" applyNumberFormat="1" applyFont="1" applyBorder="1" applyAlignment="1">
      <alignment horizontal="center" vertical="center"/>
    </xf>
    <xf numFmtId="165" fontId="21" fillId="0" borderId="1" xfId="1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10" fillId="0" borderId="1" xfId="5" applyFont="1" applyBorder="1" applyAlignment="1">
      <alignment horizontal="left" vertical="center"/>
    </xf>
    <xf numFmtId="16" fontId="13" fillId="0" borderId="9" xfId="2" quotePrefix="1" applyNumberFormat="1" applyFont="1" applyBorder="1" applyAlignment="1">
      <alignment horizontal="center" vertical="center"/>
    </xf>
    <xf numFmtId="16" fontId="13" fillId="0" borderId="0" xfId="2" quotePrefix="1" applyNumberFormat="1" applyFont="1" applyAlignment="1">
      <alignment horizontal="center" vertical="center"/>
    </xf>
    <xf numFmtId="164" fontId="8" fillId="0" borderId="4" xfId="5" applyFont="1" applyBorder="1" applyAlignment="1">
      <alignment horizontal="left" vertical="center"/>
    </xf>
    <xf numFmtId="164" fontId="8" fillId="0" borderId="10" xfId="5" applyFont="1" applyBorder="1" applyAlignment="1">
      <alignment horizontal="left" vertical="center"/>
    </xf>
    <xf numFmtId="164" fontId="8" fillId="0" borderId="11" xfId="5" applyFont="1" applyBorder="1" applyAlignment="1">
      <alignment horizontal="left" vertical="center"/>
    </xf>
    <xf numFmtId="164" fontId="8" fillId="0" borderId="4" xfId="5" quotePrefix="1" applyFont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164" fontId="10" fillId="0" borderId="2" xfId="5" applyFont="1" applyBorder="1" applyAlignment="1">
      <alignment horizontal="left" vertical="center"/>
    </xf>
    <xf numFmtId="164" fontId="10" fillId="0" borderId="3" xfId="5" applyFont="1" applyBorder="1" applyAlignment="1">
      <alignment horizontal="left" vertical="center"/>
    </xf>
    <xf numFmtId="166" fontId="12" fillId="3" borderId="2" xfId="2" applyNumberFormat="1" applyFont="1" applyFill="1" applyBorder="1" applyAlignment="1">
      <alignment horizontal="center" vertical="center"/>
    </xf>
    <xf numFmtId="166" fontId="12" fillId="3" borderId="3" xfId="2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164" fontId="13" fillId="0" borderId="1" xfId="5" applyFont="1" applyBorder="1" applyAlignment="1">
      <alignment horizontal="left" vertical="center"/>
    </xf>
    <xf numFmtId="164" fontId="13" fillId="0" borderId="2" xfId="5" applyFont="1" applyBorder="1" applyAlignment="1">
      <alignment horizontal="left" vertical="center"/>
    </xf>
    <xf numFmtId="164" fontId="13" fillId="0" borderId="3" xfId="5" applyFont="1" applyBorder="1" applyAlignment="1">
      <alignment horizontal="left" vertical="center"/>
    </xf>
    <xf numFmtId="0" fontId="22" fillId="0" borderId="0" xfId="0" applyFont="1"/>
  </cellXfs>
  <cellStyles count="6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5"/>
  <sheetViews>
    <sheetView showGridLines="0" zoomScale="80" zoomScaleNormal="80" workbookViewId="0">
      <selection activeCell="D34" sqref="D34"/>
    </sheetView>
  </sheetViews>
  <sheetFormatPr defaultRowHeight="12.75" x14ac:dyDescent="0.2"/>
  <cols>
    <col min="1" max="1" width="3.5703125" style="7" customWidth="1"/>
    <col min="2" max="2" width="13.85546875" style="7" customWidth="1"/>
    <col min="3" max="3" width="17.85546875" style="7" customWidth="1"/>
    <col min="4" max="4" width="22.7109375" style="7" customWidth="1"/>
    <col min="5" max="5" width="58.7109375" style="7" customWidth="1"/>
    <col min="6" max="6" width="13.85546875" style="7" customWidth="1"/>
    <col min="7" max="7" width="17.28515625" style="7" customWidth="1"/>
    <col min="8" max="8" width="12.7109375" style="7" customWidth="1"/>
    <col min="9" max="9" width="38.85546875" style="7" customWidth="1"/>
    <col min="10" max="10" width="25.28515625" style="7" customWidth="1"/>
    <col min="11" max="11" width="24.85546875" style="7" customWidth="1"/>
    <col min="12" max="12" width="4.5703125" style="7" customWidth="1"/>
    <col min="13" max="13" width="44.7109375" style="7" customWidth="1"/>
    <col min="14" max="14" width="15.7109375" style="7" bestFit="1" customWidth="1"/>
    <col min="15" max="16384" width="9.140625" style="7"/>
  </cols>
  <sheetData>
    <row r="1" spans="2:14" ht="15.75" customHeight="1" x14ac:dyDescent="0.2"/>
    <row r="2" spans="2:14" ht="20.100000000000001" customHeight="1" x14ac:dyDescent="0.2">
      <c r="B2" s="6" t="s">
        <v>0</v>
      </c>
      <c r="C2" s="50" t="s">
        <v>1</v>
      </c>
      <c r="D2" s="50"/>
    </row>
    <row r="3" spans="2:14" ht="20.100000000000001" customHeight="1" x14ac:dyDescent="0.2">
      <c r="B3" s="6" t="s">
        <v>2</v>
      </c>
      <c r="C3" s="50" t="s">
        <v>3</v>
      </c>
      <c r="D3" s="50"/>
    </row>
    <row r="4" spans="2:14" ht="20.100000000000001" customHeight="1" x14ac:dyDescent="0.2">
      <c r="B4" s="6" t="s">
        <v>4</v>
      </c>
      <c r="C4" s="51" t="s">
        <v>5</v>
      </c>
      <c r="D4" s="52"/>
    </row>
    <row r="5" spans="2:14" ht="20.100000000000001" customHeight="1" x14ac:dyDescent="0.2">
      <c r="B5" s="6" t="s">
        <v>6</v>
      </c>
      <c r="C5" s="53" t="s">
        <v>7</v>
      </c>
      <c r="D5" s="53"/>
      <c r="M5" s="9"/>
      <c r="N5" s="9"/>
    </row>
    <row r="6" spans="2:14" ht="20.100000000000001" customHeight="1" x14ac:dyDescent="0.2">
      <c r="M6" s="9"/>
      <c r="N6" s="9"/>
    </row>
    <row r="7" spans="2:14" ht="20.100000000000001" customHeight="1" x14ac:dyDescent="0.2">
      <c r="M7" s="9"/>
      <c r="N7" s="9"/>
    </row>
    <row r="8" spans="2:14" s="3" customFormat="1" ht="39.950000000000003" customHeight="1" x14ac:dyDescent="0.2">
      <c r="B8" s="54" t="s">
        <v>46</v>
      </c>
      <c r="C8" s="54"/>
      <c r="D8" s="54"/>
      <c r="E8" s="54"/>
      <c r="F8" s="54"/>
      <c r="G8" s="54"/>
      <c r="H8" s="54"/>
      <c r="I8" s="54"/>
      <c r="J8" s="54"/>
      <c r="K8" s="54"/>
      <c r="M8" s="10"/>
      <c r="N8" s="11"/>
    </row>
    <row r="9" spans="2:14" s="4" customFormat="1" ht="27.75" customHeight="1" x14ac:dyDescent="0.2">
      <c r="B9" s="45" t="s">
        <v>8</v>
      </c>
      <c r="C9" s="46"/>
      <c r="D9" s="2" t="s">
        <v>9</v>
      </c>
      <c r="E9" s="24" t="s">
        <v>10</v>
      </c>
      <c r="F9" s="21" t="s">
        <v>11</v>
      </c>
      <c r="G9" s="22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M9" s="10"/>
      <c r="N9" s="11"/>
    </row>
    <row r="10" spans="2:14" s="1" customFormat="1" ht="17.100000000000001" customHeight="1" x14ac:dyDescent="0.2">
      <c r="B10" s="47" t="s">
        <v>17</v>
      </c>
      <c r="C10" s="47"/>
      <c r="D10" s="48"/>
      <c r="E10" s="16" t="s">
        <v>18</v>
      </c>
      <c r="F10" s="17" t="s">
        <v>19</v>
      </c>
      <c r="G10" s="26">
        <v>30</v>
      </c>
      <c r="H10" s="18">
        <v>0.25</v>
      </c>
      <c r="I10" s="18" t="s">
        <v>17</v>
      </c>
      <c r="J10" s="19">
        <v>15514.83</v>
      </c>
      <c r="K10" s="20">
        <f>J10*H10*G10</f>
        <v>116361.22500000001</v>
      </c>
      <c r="M10" s="10"/>
      <c r="N10" s="11"/>
    </row>
    <row r="11" spans="2:14" s="1" customFormat="1" ht="17.100000000000001" customHeight="1" x14ac:dyDescent="0.2">
      <c r="B11" s="55" t="s">
        <v>17</v>
      </c>
      <c r="C11" s="56"/>
      <c r="D11" s="49"/>
      <c r="E11" s="16" t="s">
        <v>20</v>
      </c>
      <c r="F11" s="17" t="s">
        <v>21</v>
      </c>
      <c r="G11" s="26">
        <v>10</v>
      </c>
      <c r="H11" s="18">
        <v>0.25</v>
      </c>
      <c r="I11" s="18" t="s">
        <v>17</v>
      </c>
      <c r="J11" s="19">
        <v>15514.83</v>
      </c>
      <c r="K11" s="20">
        <f>J11*H11*G11</f>
        <v>38787.074999999997</v>
      </c>
      <c r="M11" s="10"/>
      <c r="N11" s="11"/>
    </row>
    <row r="12" spans="2:14" s="1" customFormat="1" ht="17.100000000000001" customHeight="1" x14ac:dyDescent="0.2">
      <c r="B12" s="47" t="s">
        <v>22</v>
      </c>
      <c r="C12" s="47"/>
      <c r="D12" s="49"/>
      <c r="E12" s="16" t="s">
        <v>23</v>
      </c>
      <c r="F12" s="17" t="s">
        <v>19</v>
      </c>
      <c r="G12" s="17">
        <v>2</v>
      </c>
      <c r="H12" s="18">
        <v>0.375</v>
      </c>
      <c r="I12" s="18" t="s">
        <v>22</v>
      </c>
      <c r="J12" s="19">
        <v>6164</v>
      </c>
      <c r="K12" s="20">
        <f t="shared" ref="K12:K18" si="0">G12*H12*J12</f>
        <v>4623</v>
      </c>
      <c r="M12" s="3"/>
      <c r="N12" s="8"/>
    </row>
    <row r="13" spans="2:14" s="1" customFormat="1" ht="20.25" customHeight="1" x14ac:dyDescent="0.2">
      <c r="B13" s="47" t="s">
        <v>24</v>
      </c>
      <c r="C13" s="47"/>
      <c r="D13" s="49"/>
      <c r="E13" s="16" t="s">
        <v>23</v>
      </c>
      <c r="F13" s="17" t="s">
        <v>19</v>
      </c>
      <c r="G13" s="17">
        <v>2</v>
      </c>
      <c r="H13" s="18">
        <v>0.375</v>
      </c>
      <c r="I13" s="18" t="s">
        <v>24</v>
      </c>
      <c r="J13" s="19">
        <v>9211</v>
      </c>
      <c r="K13" s="20">
        <f t="shared" si="0"/>
        <v>6908.25</v>
      </c>
      <c r="M13" s="12"/>
      <c r="N13" s="13"/>
    </row>
    <row r="14" spans="2:14" s="1" customFormat="1" ht="17.100000000000001" customHeight="1" x14ac:dyDescent="0.2">
      <c r="B14" s="47" t="s">
        <v>25</v>
      </c>
      <c r="C14" s="47"/>
      <c r="D14" s="49"/>
      <c r="E14" s="16" t="s">
        <v>23</v>
      </c>
      <c r="F14" s="17" t="s">
        <v>19</v>
      </c>
      <c r="G14" s="17">
        <v>2</v>
      </c>
      <c r="H14" s="18">
        <v>0.375</v>
      </c>
      <c r="I14" s="18" t="s">
        <v>25</v>
      </c>
      <c r="J14" s="19">
        <v>7134</v>
      </c>
      <c r="K14" s="20">
        <f t="shared" si="0"/>
        <v>5350.5</v>
      </c>
      <c r="M14" s="14"/>
      <c r="N14" s="15"/>
    </row>
    <row r="15" spans="2:14" s="1" customFormat="1" ht="17.100000000000001" customHeight="1" x14ac:dyDescent="0.2">
      <c r="B15" s="47" t="s">
        <v>26</v>
      </c>
      <c r="C15" s="47"/>
      <c r="D15" s="49"/>
      <c r="E15" s="16" t="s">
        <v>27</v>
      </c>
      <c r="F15" s="17" t="s">
        <v>28</v>
      </c>
      <c r="G15" s="17">
        <v>1</v>
      </c>
      <c r="H15" s="18">
        <v>1.3</v>
      </c>
      <c r="I15" s="18" t="s">
        <v>29</v>
      </c>
      <c r="J15" s="19">
        <v>17078.25</v>
      </c>
      <c r="K15" s="20">
        <f t="shared" si="0"/>
        <v>22201.725000000002</v>
      </c>
      <c r="M15" s="14"/>
      <c r="N15" s="15"/>
    </row>
    <row r="16" spans="2:14" s="1" customFormat="1" ht="17.100000000000001" customHeight="1" x14ac:dyDescent="0.2">
      <c r="B16" s="47" t="s">
        <v>26</v>
      </c>
      <c r="C16" s="47"/>
      <c r="D16" s="49"/>
      <c r="E16" s="16" t="s">
        <v>23</v>
      </c>
      <c r="F16" s="17" t="s">
        <v>19</v>
      </c>
      <c r="G16" s="17">
        <v>1</v>
      </c>
      <c r="H16" s="18">
        <v>0.375</v>
      </c>
      <c r="I16" s="18" t="s">
        <v>29</v>
      </c>
      <c r="J16" s="19">
        <v>6506</v>
      </c>
      <c r="K16" s="20">
        <f t="shared" si="0"/>
        <v>2439.75</v>
      </c>
      <c r="M16" s="9"/>
      <c r="N16" s="7"/>
    </row>
    <row r="17" spans="2:14" s="1" customFormat="1" ht="17.100000000000001" customHeight="1" x14ac:dyDescent="0.2">
      <c r="B17" s="47" t="s">
        <v>17</v>
      </c>
      <c r="C17" s="47"/>
      <c r="D17" s="49"/>
      <c r="E17" s="16" t="s">
        <v>30</v>
      </c>
      <c r="F17" s="17" t="s">
        <v>19</v>
      </c>
      <c r="G17" s="17">
        <v>4</v>
      </c>
      <c r="H17" s="18">
        <v>0.3</v>
      </c>
      <c r="I17" s="18" t="s">
        <v>17</v>
      </c>
      <c r="J17" s="19">
        <v>15514.83</v>
      </c>
      <c r="K17" s="20">
        <f>G17*H17*J17</f>
        <v>18617.795999999998</v>
      </c>
      <c r="M17" s="3"/>
      <c r="N17" s="8"/>
    </row>
    <row r="18" spans="2:14" s="1" customFormat="1" ht="17.100000000000001" customHeight="1" x14ac:dyDescent="0.2">
      <c r="B18" s="47" t="s">
        <v>26</v>
      </c>
      <c r="C18" s="47"/>
      <c r="D18" s="49"/>
      <c r="E18" s="27" t="s">
        <v>31</v>
      </c>
      <c r="F18" s="17" t="s">
        <v>19</v>
      </c>
      <c r="G18" s="17">
        <v>2</v>
      </c>
      <c r="H18" s="18">
        <v>0.375</v>
      </c>
      <c r="I18" s="18" t="s">
        <v>29</v>
      </c>
      <c r="J18" s="19">
        <v>6506</v>
      </c>
      <c r="K18" s="20">
        <f t="shared" si="0"/>
        <v>4879.5</v>
      </c>
      <c r="M18" s="3"/>
      <c r="N18" s="8"/>
    </row>
    <row r="19" spans="2:14" s="1" customFormat="1" ht="17.100000000000001" customHeight="1" x14ac:dyDescent="0.2">
      <c r="B19" s="55" t="s">
        <v>32</v>
      </c>
      <c r="C19" s="56"/>
      <c r="D19" s="49"/>
      <c r="E19" s="16" t="s">
        <v>33</v>
      </c>
      <c r="F19" s="17" t="s">
        <v>34</v>
      </c>
      <c r="G19" s="26">
        <v>50</v>
      </c>
      <c r="H19" s="18">
        <v>1</v>
      </c>
      <c r="I19" s="18" t="s">
        <v>17</v>
      </c>
      <c r="J19" s="19">
        <v>15514.83</v>
      </c>
      <c r="K19" s="20">
        <f>J19*H19*G19</f>
        <v>775741.5</v>
      </c>
      <c r="M19" s="3"/>
      <c r="N19" s="8"/>
    </row>
    <row r="20" spans="2:14" s="5" customFormat="1" ht="24" customHeight="1" x14ac:dyDescent="0.2">
      <c r="B20" s="59" t="s">
        <v>35</v>
      </c>
      <c r="C20" s="59"/>
      <c r="D20" s="59"/>
      <c r="E20" s="59"/>
      <c r="F20" s="59"/>
      <c r="G20" s="31">
        <f>SUM(G10:G19)</f>
        <v>104</v>
      </c>
      <c r="H20" s="57"/>
      <c r="I20" s="58"/>
      <c r="J20" s="25" t="s">
        <v>36</v>
      </c>
      <c r="K20" s="33">
        <f>SUM(K10:K19)</f>
        <v>995910.321</v>
      </c>
      <c r="M20" s="3"/>
      <c r="N20" s="8"/>
    </row>
    <row r="21" spans="2:14" ht="24" customHeight="1" x14ac:dyDescent="0.2">
      <c r="J21" s="29" t="s">
        <v>37</v>
      </c>
      <c r="K21" s="34">
        <v>0.75</v>
      </c>
    </row>
    <row r="22" spans="2:14" ht="42" customHeight="1" x14ac:dyDescent="0.2">
      <c r="B22" s="62" t="s">
        <v>43</v>
      </c>
      <c r="C22" s="63"/>
      <c r="D22" s="63"/>
      <c r="E22" s="63"/>
      <c r="J22" s="30" t="s">
        <v>38</v>
      </c>
      <c r="K22" s="44">
        <f>K20-K20*K21</f>
        <v>248977.58025</v>
      </c>
    </row>
    <row r="23" spans="2:14" ht="21" customHeight="1" x14ac:dyDescent="0.25">
      <c r="B23" s="67" t="s">
        <v>47</v>
      </c>
    </row>
    <row r="24" spans="2:14" x14ac:dyDescent="0.2">
      <c r="B24" s="60" t="s">
        <v>39</v>
      </c>
      <c r="C24" s="61"/>
      <c r="D24" s="61"/>
      <c r="E24" s="61"/>
    </row>
    <row r="30" spans="2:14" ht="16.5" customHeight="1" x14ac:dyDescent="0.2">
      <c r="B30" s="60"/>
      <c r="C30" s="61"/>
      <c r="D30" s="61"/>
      <c r="E30" s="61"/>
      <c r="F30" s="61"/>
      <c r="G30" s="61"/>
    </row>
    <row r="34" spans="2:5" ht="19.5" customHeight="1" x14ac:dyDescent="0.2"/>
    <row r="35" spans="2:5" ht="49.5" customHeight="1" x14ac:dyDescent="0.2">
      <c r="B35" s="60"/>
      <c r="C35" s="61"/>
      <c r="D35" s="61"/>
      <c r="E35" s="61"/>
    </row>
  </sheetData>
  <mergeCells count="23">
    <mergeCell ref="B35:E35"/>
    <mergeCell ref="B30:G30"/>
    <mergeCell ref="B19:C19"/>
    <mergeCell ref="B24:E24"/>
    <mergeCell ref="B22:E22"/>
    <mergeCell ref="H20:I20"/>
    <mergeCell ref="B20:F20"/>
    <mergeCell ref="B13:C13"/>
    <mergeCell ref="B17:C17"/>
    <mergeCell ref="B14:C14"/>
    <mergeCell ref="B15:C15"/>
    <mergeCell ref="B18:C18"/>
    <mergeCell ref="B9:C9"/>
    <mergeCell ref="B10:C10"/>
    <mergeCell ref="B16:C16"/>
    <mergeCell ref="D10:D19"/>
    <mergeCell ref="C2:D2"/>
    <mergeCell ref="C3:D3"/>
    <mergeCell ref="C4:D4"/>
    <mergeCell ref="C5:D5"/>
    <mergeCell ref="B8:K8"/>
    <mergeCell ref="B11:C11"/>
    <mergeCell ref="B12:C12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2"/>
  <sheetViews>
    <sheetView showGridLines="0" topLeftCell="F2" zoomScale="80" zoomScaleNormal="80" workbookViewId="0">
      <selection activeCell="I76" sqref="I76"/>
    </sheetView>
  </sheetViews>
  <sheetFormatPr defaultRowHeight="12.75" x14ac:dyDescent="0.2"/>
  <cols>
    <col min="1" max="1" width="3.5703125" style="7" customWidth="1"/>
    <col min="2" max="2" width="13.85546875" style="7" customWidth="1"/>
    <col min="3" max="3" width="17.85546875" style="7" customWidth="1"/>
    <col min="4" max="4" width="22.7109375" style="7" customWidth="1"/>
    <col min="5" max="5" width="58.85546875" style="7" customWidth="1"/>
    <col min="6" max="6" width="13.85546875" style="7" customWidth="1"/>
    <col min="7" max="7" width="17.28515625" style="7" customWidth="1"/>
    <col min="8" max="8" width="12.7109375" style="7" customWidth="1"/>
    <col min="9" max="9" width="38.85546875" style="7" customWidth="1"/>
    <col min="10" max="10" width="25.28515625" style="7" customWidth="1"/>
    <col min="11" max="11" width="24" style="7" customWidth="1"/>
    <col min="12" max="12" width="4.5703125" style="7" customWidth="1"/>
    <col min="13" max="13" width="44.7109375" style="7" customWidth="1"/>
    <col min="14" max="14" width="15.7109375" style="7" bestFit="1" customWidth="1"/>
    <col min="15" max="16384" width="9.140625" style="7"/>
  </cols>
  <sheetData>
    <row r="1" spans="2:14" ht="15.75" customHeight="1" x14ac:dyDescent="0.2"/>
    <row r="2" spans="2:14" ht="20.100000000000001" customHeight="1" x14ac:dyDescent="0.2">
      <c r="B2" s="6" t="s">
        <v>0</v>
      </c>
      <c r="C2" s="50" t="s">
        <v>1</v>
      </c>
      <c r="D2" s="50"/>
    </row>
    <row r="3" spans="2:14" ht="20.100000000000001" customHeight="1" x14ac:dyDescent="0.2">
      <c r="B3" s="6" t="s">
        <v>2</v>
      </c>
      <c r="C3" s="50" t="s">
        <v>3</v>
      </c>
      <c r="D3" s="50"/>
    </row>
    <row r="4" spans="2:14" ht="20.100000000000001" customHeight="1" x14ac:dyDescent="0.2">
      <c r="B4" s="6" t="s">
        <v>4</v>
      </c>
      <c r="C4" s="51" t="s">
        <v>5</v>
      </c>
      <c r="D4" s="52"/>
    </row>
    <row r="5" spans="2:14" ht="20.100000000000001" customHeight="1" x14ac:dyDescent="0.2">
      <c r="B5" s="6" t="s">
        <v>6</v>
      </c>
      <c r="C5" s="53" t="s">
        <v>7</v>
      </c>
      <c r="D5" s="53"/>
      <c r="M5" s="9"/>
      <c r="N5" s="9"/>
    </row>
    <row r="6" spans="2:14" ht="20.100000000000001" customHeight="1" x14ac:dyDescent="0.2">
      <c r="M6" s="9"/>
      <c r="N6" s="9"/>
    </row>
    <row r="7" spans="2:14" ht="20.100000000000001" customHeight="1" x14ac:dyDescent="0.2">
      <c r="M7" s="9"/>
      <c r="N7" s="9"/>
    </row>
    <row r="8" spans="2:14" s="3" customFormat="1" ht="39.950000000000003" customHeight="1" x14ac:dyDescent="0.2">
      <c r="B8" s="54" t="s">
        <v>46</v>
      </c>
      <c r="C8" s="54"/>
      <c r="D8" s="54"/>
      <c r="E8" s="54"/>
      <c r="F8" s="54"/>
      <c r="G8" s="54"/>
      <c r="H8" s="54"/>
      <c r="I8" s="54"/>
      <c r="J8" s="54"/>
      <c r="K8" s="54"/>
      <c r="M8" s="10"/>
      <c r="N8" s="11"/>
    </row>
    <row r="9" spans="2:14" s="4" customFormat="1" ht="27.75" customHeight="1" x14ac:dyDescent="0.2">
      <c r="B9" s="45" t="s">
        <v>8</v>
      </c>
      <c r="C9" s="46"/>
      <c r="D9" s="2" t="s">
        <v>9</v>
      </c>
      <c r="E9" s="24" t="s">
        <v>10</v>
      </c>
      <c r="F9" s="21" t="s">
        <v>11</v>
      </c>
      <c r="G9" s="22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M9" s="10"/>
      <c r="N9" s="11"/>
    </row>
    <row r="10" spans="2:14" s="1" customFormat="1" ht="17.100000000000001" customHeight="1" x14ac:dyDescent="0.2">
      <c r="B10" s="47" t="s">
        <v>17</v>
      </c>
      <c r="C10" s="47"/>
      <c r="D10" s="48"/>
      <c r="E10" s="16" t="s">
        <v>18</v>
      </c>
      <c r="F10" s="17" t="s">
        <v>19</v>
      </c>
      <c r="G10" s="26">
        <v>30</v>
      </c>
      <c r="H10" s="18">
        <v>0.25</v>
      </c>
      <c r="I10" s="18" t="s">
        <v>17</v>
      </c>
      <c r="J10" s="19">
        <v>15514.83</v>
      </c>
      <c r="K10" s="20">
        <f>J10*H10*G10</f>
        <v>116361.22500000001</v>
      </c>
      <c r="M10" s="10"/>
      <c r="N10" s="11"/>
    </row>
    <row r="11" spans="2:14" s="1" customFormat="1" ht="17.100000000000001" customHeight="1" x14ac:dyDescent="0.2">
      <c r="B11" s="47" t="s">
        <v>22</v>
      </c>
      <c r="C11" s="47"/>
      <c r="D11" s="49"/>
      <c r="E11" s="16" t="s">
        <v>23</v>
      </c>
      <c r="F11" s="17" t="s">
        <v>19</v>
      </c>
      <c r="G11" s="17">
        <v>2</v>
      </c>
      <c r="H11" s="18">
        <v>0.375</v>
      </c>
      <c r="I11" s="18" t="s">
        <v>22</v>
      </c>
      <c r="J11" s="19">
        <v>6164</v>
      </c>
      <c r="K11" s="20">
        <f>G11*H11*J11</f>
        <v>4623</v>
      </c>
      <c r="M11" s="3"/>
      <c r="N11" s="8"/>
    </row>
    <row r="12" spans="2:14" s="1" customFormat="1" ht="22.5" customHeight="1" x14ac:dyDescent="0.2">
      <c r="B12" s="47" t="s">
        <v>24</v>
      </c>
      <c r="C12" s="47"/>
      <c r="D12" s="49"/>
      <c r="E12" s="16" t="s">
        <v>23</v>
      </c>
      <c r="F12" s="17" t="s">
        <v>19</v>
      </c>
      <c r="G12" s="17">
        <v>2</v>
      </c>
      <c r="H12" s="18">
        <v>0.375</v>
      </c>
      <c r="I12" s="18" t="s">
        <v>24</v>
      </c>
      <c r="J12" s="19">
        <v>9211</v>
      </c>
      <c r="K12" s="20">
        <f>G12*H12*J12</f>
        <v>6908.25</v>
      </c>
      <c r="M12" s="12"/>
      <c r="N12" s="13"/>
    </row>
    <row r="13" spans="2:14" s="1" customFormat="1" ht="17.100000000000001" customHeight="1" x14ac:dyDescent="0.2">
      <c r="B13" s="47" t="s">
        <v>25</v>
      </c>
      <c r="C13" s="47"/>
      <c r="D13" s="49"/>
      <c r="E13" s="16" t="s">
        <v>23</v>
      </c>
      <c r="F13" s="17" t="s">
        <v>19</v>
      </c>
      <c r="G13" s="17">
        <v>2</v>
      </c>
      <c r="H13" s="18">
        <v>0.375</v>
      </c>
      <c r="I13" s="18" t="s">
        <v>25</v>
      </c>
      <c r="J13" s="19">
        <v>7134</v>
      </c>
      <c r="K13" s="20">
        <f>G13*H13*J13</f>
        <v>5350.5</v>
      </c>
      <c r="M13" s="14"/>
      <c r="N13" s="15"/>
    </row>
    <row r="14" spans="2:14" s="1" customFormat="1" ht="17.100000000000001" customHeight="1" x14ac:dyDescent="0.2">
      <c r="B14" s="47" t="s">
        <v>26</v>
      </c>
      <c r="C14" s="47"/>
      <c r="D14" s="49"/>
      <c r="E14" s="16" t="s">
        <v>23</v>
      </c>
      <c r="F14" s="17" t="s">
        <v>19</v>
      </c>
      <c r="G14" s="17">
        <v>1</v>
      </c>
      <c r="H14" s="18">
        <v>0.375</v>
      </c>
      <c r="I14" s="18" t="s">
        <v>29</v>
      </c>
      <c r="J14" s="19">
        <v>6506</v>
      </c>
      <c r="K14" s="20">
        <f>G14*H14*J14</f>
        <v>2439.75</v>
      </c>
      <c r="M14" s="9"/>
      <c r="N14" s="7"/>
    </row>
    <row r="15" spans="2:14" s="1" customFormat="1" ht="20.25" customHeight="1" x14ac:dyDescent="0.2">
      <c r="B15" s="47" t="s">
        <v>17</v>
      </c>
      <c r="C15" s="47"/>
      <c r="D15" s="49"/>
      <c r="E15" s="16" t="s">
        <v>30</v>
      </c>
      <c r="F15" s="17" t="s">
        <v>19</v>
      </c>
      <c r="G15" s="17">
        <v>4</v>
      </c>
      <c r="H15" s="18">
        <v>0.3</v>
      </c>
      <c r="I15" s="18" t="s">
        <v>17</v>
      </c>
      <c r="J15" s="19">
        <v>15514.83</v>
      </c>
      <c r="K15" s="20">
        <f>G15*H15*J15</f>
        <v>18617.795999999998</v>
      </c>
      <c r="M15" s="3"/>
      <c r="N15" s="8"/>
    </row>
    <row r="16" spans="2:14" s="1" customFormat="1" ht="17.25" customHeight="1" x14ac:dyDescent="0.2">
      <c r="B16" s="55" t="s">
        <v>40</v>
      </c>
      <c r="C16" s="56"/>
      <c r="D16" s="28"/>
      <c r="E16" s="27" t="s">
        <v>41</v>
      </c>
      <c r="F16" s="17" t="s">
        <v>34</v>
      </c>
      <c r="G16" s="26">
        <v>35</v>
      </c>
      <c r="H16" s="18">
        <v>1</v>
      </c>
      <c r="I16" s="18" t="s">
        <v>17</v>
      </c>
      <c r="J16" s="19">
        <v>15514.83</v>
      </c>
      <c r="K16" s="20">
        <f>J16*H16*G16</f>
        <v>543019.05000000005</v>
      </c>
      <c r="M16" s="3"/>
      <c r="N16" s="8"/>
    </row>
    <row r="17" spans="2:14" s="5" customFormat="1" ht="24" customHeight="1" x14ac:dyDescent="0.2">
      <c r="B17" s="59" t="s">
        <v>35</v>
      </c>
      <c r="C17" s="59"/>
      <c r="D17" s="59"/>
      <c r="E17" s="59"/>
      <c r="F17" s="59"/>
      <c r="G17" s="25">
        <f>SUM(G10:G16)</f>
        <v>76</v>
      </c>
      <c r="H17" s="57"/>
      <c r="I17" s="58"/>
      <c r="J17" s="25" t="s">
        <v>36</v>
      </c>
      <c r="K17" s="33">
        <f>SUM(K10:K16)</f>
        <v>697319.571</v>
      </c>
      <c r="M17" s="3"/>
      <c r="N17" s="8"/>
    </row>
    <row r="18" spans="2:14" ht="24" customHeight="1" x14ac:dyDescent="0.2">
      <c r="J18" s="29" t="s">
        <v>37</v>
      </c>
      <c r="K18" s="36">
        <v>0.7</v>
      </c>
    </row>
    <row r="19" spans="2:14" ht="24" customHeight="1" x14ac:dyDescent="0.2">
      <c r="J19" s="30" t="s">
        <v>38</v>
      </c>
      <c r="K19" s="37">
        <f>K17-K17*K18</f>
        <v>209195.87130000006</v>
      </c>
    </row>
    <row r="21" spans="2:14" ht="51" customHeight="1" x14ac:dyDescent="0.2">
      <c r="B21" s="62" t="s">
        <v>44</v>
      </c>
      <c r="C21" s="63"/>
      <c r="D21" s="63"/>
      <c r="E21" s="63"/>
    </row>
    <row r="22" spans="2:14" ht="15.75" x14ac:dyDescent="0.25">
      <c r="B22" s="67" t="s">
        <v>47</v>
      </c>
    </row>
  </sheetData>
  <mergeCells count="17">
    <mergeCell ref="B17:F17"/>
    <mergeCell ref="H17:I17"/>
    <mergeCell ref="B21:E21"/>
    <mergeCell ref="B10:C10"/>
    <mergeCell ref="D10:D15"/>
    <mergeCell ref="B11:C11"/>
    <mergeCell ref="B12:C12"/>
    <mergeCell ref="B13:C13"/>
    <mergeCell ref="B16:C16"/>
    <mergeCell ref="B14:C14"/>
    <mergeCell ref="B15:C15"/>
    <mergeCell ref="B9:C9"/>
    <mergeCell ref="C2:D2"/>
    <mergeCell ref="C3:D3"/>
    <mergeCell ref="C4:D4"/>
    <mergeCell ref="C5:D5"/>
    <mergeCell ref="B8:K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4"/>
  <sheetViews>
    <sheetView showGridLines="0" tabSelected="1" zoomScale="80" zoomScaleNormal="80" workbookViewId="0">
      <selection activeCell="E46" sqref="E46"/>
    </sheetView>
  </sheetViews>
  <sheetFormatPr defaultRowHeight="12.75" x14ac:dyDescent="0.2"/>
  <cols>
    <col min="1" max="1" width="3.5703125" style="7" customWidth="1"/>
    <col min="2" max="2" width="13.85546875" style="7" customWidth="1"/>
    <col min="3" max="3" width="17.85546875" style="7" customWidth="1"/>
    <col min="4" max="4" width="22.7109375" style="7" customWidth="1"/>
    <col min="5" max="5" width="44" style="7" customWidth="1"/>
    <col min="6" max="6" width="13.85546875" style="7" customWidth="1"/>
    <col min="7" max="7" width="17.28515625" style="7" customWidth="1"/>
    <col min="8" max="8" width="12.7109375" style="7" customWidth="1"/>
    <col min="9" max="9" width="38.85546875" style="7" customWidth="1"/>
    <col min="10" max="10" width="25.28515625" style="7" customWidth="1"/>
    <col min="11" max="11" width="24.28515625" style="7" customWidth="1"/>
    <col min="12" max="12" width="4.5703125" style="7" customWidth="1"/>
    <col min="13" max="13" width="44.7109375" style="7" customWidth="1"/>
    <col min="14" max="14" width="15.7109375" style="7" bestFit="1" customWidth="1"/>
    <col min="15" max="16384" width="9.140625" style="7"/>
  </cols>
  <sheetData>
    <row r="1" spans="2:14" ht="15.75" customHeight="1" x14ac:dyDescent="0.2"/>
    <row r="2" spans="2:14" ht="20.100000000000001" customHeight="1" x14ac:dyDescent="0.2">
      <c r="B2" s="6" t="s">
        <v>0</v>
      </c>
      <c r="C2" s="50" t="s">
        <v>1</v>
      </c>
      <c r="D2" s="50"/>
    </row>
    <row r="3" spans="2:14" ht="20.100000000000001" customHeight="1" x14ac:dyDescent="0.2">
      <c r="B3" s="6" t="s">
        <v>2</v>
      </c>
      <c r="C3" s="50" t="s">
        <v>3</v>
      </c>
      <c r="D3" s="50"/>
    </row>
    <row r="4" spans="2:14" ht="20.100000000000001" customHeight="1" x14ac:dyDescent="0.2">
      <c r="B4" s="6" t="s">
        <v>4</v>
      </c>
      <c r="C4" s="51" t="s">
        <v>5</v>
      </c>
      <c r="D4" s="52"/>
    </row>
    <row r="5" spans="2:14" ht="20.100000000000001" customHeight="1" x14ac:dyDescent="0.2">
      <c r="B5" s="6" t="s">
        <v>6</v>
      </c>
      <c r="C5" s="53" t="s">
        <v>7</v>
      </c>
      <c r="D5" s="53"/>
      <c r="M5" s="9"/>
      <c r="N5" s="9"/>
    </row>
    <row r="6" spans="2:14" ht="20.100000000000001" customHeight="1" x14ac:dyDescent="0.2">
      <c r="M6" s="9"/>
      <c r="N6" s="9"/>
    </row>
    <row r="7" spans="2:14" ht="20.100000000000001" customHeight="1" x14ac:dyDescent="0.2">
      <c r="M7" s="9"/>
      <c r="N7" s="9"/>
    </row>
    <row r="8" spans="2:14" s="3" customFormat="1" ht="39.950000000000003" customHeight="1" x14ac:dyDescent="0.2">
      <c r="B8" s="54" t="s">
        <v>46</v>
      </c>
      <c r="C8" s="54"/>
      <c r="D8" s="54"/>
      <c r="E8" s="54"/>
      <c r="F8" s="54"/>
      <c r="G8" s="54"/>
      <c r="H8" s="54"/>
      <c r="I8" s="54"/>
      <c r="J8" s="54"/>
      <c r="K8" s="54"/>
      <c r="M8" s="10"/>
      <c r="N8" s="11"/>
    </row>
    <row r="9" spans="2:14" s="4" customFormat="1" ht="27.75" customHeight="1" x14ac:dyDescent="0.2">
      <c r="B9" s="45" t="s">
        <v>8</v>
      </c>
      <c r="C9" s="46"/>
      <c r="D9" s="2" t="s">
        <v>9</v>
      </c>
      <c r="E9" s="24" t="s">
        <v>10</v>
      </c>
      <c r="F9" s="21" t="s">
        <v>11</v>
      </c>
      <c r="G9" s="22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M9" s="10"/>
      <c r="N9" s="11"/>
    </row>
    <row r="10" spans="2:14" s="1" customFormat="1" ht="17.100000000000001" customHeight="1" x14ac:dyDescent="0.2">
      <c r="B10" s="64" t="s">
        <v>17</v>
      </c>
      <c r="C10" s="64"/>
      <c r="D10" s="48"/>
      <c r="E10" s="38" t="s">
        <v>42</v>
      </c>
      <c r="F10" s="39" t="s">
        <v>19</v>
      </c>
      <c r="G10" s="40">
        <v>30</v>
      </c>
      <c r="H10" s="41">
        <v>0.25</v>
      </c>
      <c r="I10" s="41" t="s">
        <v>17</v>
      </c>
      <c r="J10" s="42">
        <v>15514.83</v>
      </c>
      <c r="K10" s="43">
        <f>J10*H10*G10</f>
        <v>116361.22500000001</v>
      </c>
      <c r="M10" s="10"/>
      <c r="N10" s="11"/>
    </row>
    <row r="11" spans="2:14" s="1" customFormat="1" ht="17.100000000000001" customHeight="1" x14ac:dyDescent="0.2">
      <c r="B11" s="64" t="s">
        <v>22</v>
      </c>
      <c r="C11" s="64"/>
      <c r="D11" s="49"/>
      <c r="E11" s="38" t="s">
        <v>23</v>
      </c>
      <c r="F11" s="39" t="s">
        <v>19</v>
      </c>
      <c r="G11" s="39">
        <v>2</v>
      </c>
      <c r="H11" s="41">
        <v>0.375</v>
      </c>
      <c r="I11" s="41" t="s">
        <v>22</v>
      </c>
      <c r="J11" s="42">
        <v>6164</v>
      </c>
      <c r="K11" s="43">
        <f>G11*H11*J11</f>
        <v>4623</v>
      </c>
      <c r="M11" s="3"/>
      <c r="N11" s="8"/>
    </row>
    <row r="12" spans="2:14" s="1" customFormat="1" ht="22.5" customHeight="1" x14ac:dyDescent="0.2">
      <c r="B12" s="64" t="s">
        <v>24</v>
      </c>
      <c r="C12" s="64"/>
      <c r="D12" s="49"/>
      <c r="E12" s="38" t="s">
        <v>23</v>
      </c>
      <c r="F12" s="39" t="s">
        <v>19</v>
      </c>
      <c r="G12" s="39">
        <v>2</v>
      </c>
      <c r="H12" s="41">
        <v>0.375</v>
      </c>
      <c r="I12" s="41" t="s">
        <v>24</v>
      </c>
      <c r="J12" s="42">
        <v>9211</v>
      </c>
      <c r="K12" s="43">
        <f>G12*H12*J12</f>
        <v>6908.25</v>
      </c>
      <c r="M12" s="12"/>
      <c r="N12" s="13"/>
    </row>
    <row r="13" spans="2:14" s="1" customFormat="1" ht="17.100000000000001" customHeight="1" x14ac:dyDescent="0.2">
      <c r="B13" s="64" t="s">
        <v>25</v>
      </c>
      <c r="C13" s="64"/>
      <c r="D13" s="49"/>
      <c r="E13" s="38" t="s">
        <v>23</v>
      </c>
      <c r="F13" s="39" t="s">
        <v>19</v>
      </c>
      <c r="G13" s="39">
        <v>2</v>
      </c>
      <c r="H13" s="41">
        <v>0.375</v>
      </c>
      <c r="I13" s="41" t="s">
        <v>25</v>
      </c>
      <c r="J13" s="42">
        <v>7134</v>
      </c>
      <c r="K13" s="43">
        <f>G13*H13*J13</f>
        <v>5350.5</v>
      </c>
      <c r="M13" s="14"/>
      <c r="N13" s="15"/>
    </row>
    <row r="14" spans="2:14" s="1" customFormat="1" ht="17.100000000000001" customHeight="1" x14ac:dyDescent="0.2">
      <c r="B14" s="65" t="s">
        <v>17</v>
      </c>
      <c r="C14" s="66"/>
      <c r="D14" s="28"/>
      <c r="E14" s="38" t="s">
        <v>41</v>
      </c>
      <c r="F14" s="39" t="s">
        <v>34</v>
      </c>
      <c r="G14" s="40">
        <v>20</v>
      </c>
      <c r="H14" s="41">
        <v>1</v>
      </c>
      <c r="I14" s="41" t="s">
        <v>17</v>
      </c>
      <c r="J14" s="42">
        <v>15514.83</v>
      </c>
      <c r="K14" s="43">
        <f>J14*H14*G14</f>
        <v>310296.59999999998</v>
      </c>
      <c r="M14" s="14"/>
      <c r="N14" s="15"/>
    </row>
    <row r="15" spans="2:14" s="5" customFormat="1" ht="24" customHeight="1" x14ac:dyDescent="0.2">
      <c r="B15" s="59" t="s">
        <v>35</v>
      </c>
      <c r="C15" s="59"/>
      <c r="D15" s="59"/>
      <c r="E15" s="59"/>
      <c r="F15" s="59"/>
      <c r="G15" s="25">
        <f>SUM(G10:G14)</f>
        <v>56</v>
      </c>
      <c r="H15" s="57"/>
      <c r="I15" s="58"/>
      <c r="J15" s="25" t="s">
        <v>36</v>
      </c>
      <c r="K15" s="32">
        <f>SUM(K10:K14)</f>
        <v>443539.57499999995</v>
      </c>
      <c r="M15" s="3"/>
      <c r="N15" s="8"/>
    </row>
    <row r="16" spans="2:14" ht="24" customHeight="1" x14ac:dyDescent="0.2">
      <c r="J16" s="29" t="s">
        <v>37</v>
      </c>
      <c r="K16" s="34">
        <v>0.65</v>
      </c>
    </row>
    <row r="17" spans="2:11" ht="26.25" customHeight="1" x14ac:dyDescent="0.2">
      <c r="J17" s="30" t="s">
        <v>38</v>
      </c>
      <c r="K17" s="35">
        <f>K15-K15*K16</f>
        <v>155238.85124999995</v>
      </c>
    </row>
    <row r="19" spans="2:11" ht="21" customHeight="1" x14ac:dyDescent="0.2">
      <c r="B19" s="3" t="s">
        <v>45</v>
      </c>
      <c r="C19" s="3"/>
      <c r="D19" s="3"/>
      <c r="E19" s="3"/>
    </row>
    <row r="20" spans="2:11" ht="13.5" customHeight="1" x14ac:dyDescent="0.2"/>
    <row r="21" spans="2:11" ht="15.75" x14ac:dyDescent="0.25">
      <c r="B21" s="67" t="s">
        <v>47</v>
      </c>
    </row>
    <row r="24" spans="2:11" ht="15.75" x14ac:dyDescent="0.25">
      <c r="B24" s="67"/>
    </row>
  </sheetData>
  <mergeCells count="14">
    <mergeCell ref="B15:F15"/>
    <mergeCell ref="H15:I15"/>
    <mergeCell ref="B10:C10"/>
    <mergeCell ref="D10:D13"/>
    <mergeCell ref="B11:C11"/>
    <mergeCell ref="B12:C12"/>
    <mergeCell ref="B13:C13"/>
    <mergeCell ref="B14:C14"/>
    <mergeCell ref="B9:C9"/>
    <mergeCell ref="C2:D2"/>
    <mergeCell ref="C3:D3"/>
    <mergeCell ref="C4:D4"/>
    <mergeCell ref="C5:D5"/>
    <mergeCell ref="B8:K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COTA OURO</vt:lpstr>
      <vt:lpstr>COTA PRATA</vt:lpstr>
      <vt:lpstr>COTA 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2025-11-17T19:58:42Z</dcterms:modified>
  <cp:category/>
  <cp:contentStatus/>
</cp:coreProperties>
</file>